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0" i="1" l="1"/>
  <c r="J18" i="1"/>
  <c r="L17" i="1"/>
  <c r="L15" i="1"/>
  <c r="L13" i="1"/>
  <c r="L11" i="1"/>
  <c r="L9" i="1"/>
  <c r="L7" i="1"/>
  <c r="K18" i="1"/>
  <c r="I18" i="1"/>
  <c r="H18" i="1"/>
  <c r="G18" i="1"/>
  <c r="F17" i="1"/>
  <c r="F16" i="1"/>
  <c r="L16" i="1" s="1"/>
  <c r="F15" i="1"/>
  <c r="F14" i="1"/>
  <c r="L14" i="1" s="1"/>
  <c r="F13" i="1"/>
  <c r="F12" i="1"/>
  <c r="L12" i="1" s="1"/>
  <c r="F11" i="1"/>
  <c r="F10" i="1"/>
  <c r="L10" i="1" s="1"/>
  <c r="F9" i="1"/>
  <c r="F8" i="1"/>
  <c r="L8" i="1" s="1"/>
  <c r="F7" i="1"/>
  <c r="F6" i="1"/>
  <c r="L6" i="1" s="1"/>
  <c r="D18" i="1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7" i="1"/>
  <c r="F18" i="1" l="1"/>
  <c r="C18" i="1"/>
  <c r="E18" i="1" s="1"/>
  <c r="L18" i="1"/>
  <c r="M18" i="1" l="1"/>
  <c r="L22" i="1"/>
  <c r="M22" i="1" s="1"/>
</calcChain>
</file>

<file path=xl/sharedStrings.xml><?xml version="1.0" encoding="utf-8"?>
<sst xmlns="http://schemas.openxmlformats.org/spreadsheetml/2006/main" count="26" uniqueCount="19">
  <si>
    <t>AUTOKULUT</t>
  </si>
  <si>
    <t>Kk</t>
  </si>
  <si>
    <t>km</t>
  </si>
  <si>
    <t>bensat</t>
  </si>
  <si>
    <t>Lukema</t>
  </si>
  <si>
    <t>Yhteensä</t>
  </si>
  <si>
    <t>l/100 km</t>
  </si>
  <si>
    <t>Kustannus</t>
  </si>
  <si>
    <t>Vakuutus</t>
  </si>
  <si>
    <t>Verot</t>
  </si>
  <si>
    <t>Huolto</t>
  </si>
  <si>
    <t>Renkaat</t>
  </si>
  <si>
    <t>Katsast.</t>
  </si>
  <si>
    <t>l</t>
  </si>
  <si>
    <t>Matka</t>
  </si>
  <si>
    <t>€</t>
  </si>
  <si>
    <t>Auton arvon pudotus</t>
  </si>
  <si>
    <t>€/km</t>
  </si>
  <si>
    <t>Kokonaiskulut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</si>
</sst>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r_-;\-* #,##0.00\ _k_r_-;_-* &quot;-&quot;??\ _k_r_-;_-@_-"/>
    <numFmt numFmtId="164" formatCode="_-* #,##0.0\ _k_r_-;\-* #,##0.0\ _k_r_-;_-* &quot;-&quot;??\ _k_r_-;_-@_-"/>
    <numFmt numFmtId="165" formatCode="_-* #,##0.0\ _k_r_-;\-* #,##0.0\ _k_r_-;_-* &quot;-&quot;?\ _k_r_-;_-@_-"/>
    <numFmt numFmtId="166" formatCode="_-* #,##0.00\ _k_r_-;\-* #,##0.00\ _k_r_-;_-* &quot;-&quot;?\ _k_r_-;_-@_-"/>
    <numFmt numFmtId="167" formatCode="_-* #,##0\ _k_r_-;\-* #,##0\ _k_r_-;_-* &quot;-&quot;??\ _k_r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0" fillId="0" borderId="8" xfId="1" applyNumberFormat="1" applyFont="1" applyBorder="1"/>
    <xf numFmtId="164" fontId="0" fillId="0" borderId="9" xfId="0" applyNumberFormat="1" applyBorder="1"/>
    <xf numFmtId="166" fontId="0" fillId="0" borderId="0" xfId="0" applyNumberFormat="1"/>
    <xf numFmtId="0" fontId="0" fillId="0" borderId="10" xfId="0" applyBorder="1" applyAlignment="1">
      <alignment horizontal="center"/>
    </xf>
    <xf numFmtId="0" fontId="0" fillId="0" borderId="0" xfId="0" applyBorder="1"/>
    <xf numFmtId="164" fontId="0" fillId="0" borderId="0" xfId="1" applyNumberFormat="1" applyFont="1" applyBorder="1"/>
    <xf numFmtId="164" fontId="0" fillId="0" borderId="1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7" fontId="0" fillId="0" borderId="0" xfId="1" applyNumberFormat="1" applyFont="1" applyBorder="1"/>
    <xf numFmtId="167" fontId="0" fillId="0" borderId="8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9" xfId="0" applyNumberFormat="1" applyBorder="1"/>
    <xf numFmtId="0" fontId="0" fillId="0" borderId="1" xfId="0" applyBorder="1"/>
    <xf numFmtId="0" fontId="0" fillId="0" borderId="10" xfId="0" applyBorder="1"/>
    <xf numFmtId="1" fontId="0" fillId="0" borderId="0" xfId="1" applyNumberFormat="1" applyFont="1" applyBorder="1"/>
    <xf numFmtId="9" fontId="0" fillId="0" borderId="0" xfId="0" applyNumberFormat="1" applyBorder="1"/>
    <xf numFmtId="164" fontId="0" fillId="0" borderId="11" xfId="0" applyNumberFormat="1" applyFill="1" applyBorder="1"/>
    <xf numFmtId="0" fontId="0" fillId="0" borderId="1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C8" sqref="C8"/>
    </sheetView>
  </sheetViews>
  <sheetFormatPr defaultRowHeight="15" x14ac:dyDescent="0.25"/>
  <cols>
    <col min="3" max="3" width="12.5703125" bestFit="1" customWidth="1"/>
    <col min="4" max="4" width="11.5703125" bestFit="1" customWidth="1"/>
    <col min="5" max="5" width="9.28515625" bestFit="1" customWidth="1"/>
    <col min="6" max="6" width="11.5703125" bestFit="1" customWidth="1"/>
    <col min="7" max="7" width="10.140625" bestFit="1" customWidth="1"/>
    <col min="8" max="9" width="9.28515625" bestFit="1" customWidth="1"/>
    <col min="10" max="10" width="9.28515625" customWidth="1"/>
    <col min="11" max="11" width="9.28515625" bestFit="1" customWidth="1"/>
    <col min="12" max="12" width="11" customWidth="1"/>
  </cols>
  <sheetData>
    <row r="1" spans="1:13" x14ac:dyDescent="0.25">
      <c r="A1" t="s">
        <v>0</v>
      </c>
      <c r="D1">
        <v>2012</v>
      </c>
    </row>
    <row r="4" spans="1:13" x14ac:dyDescent="0.25">
      <c r="A4" s="2" t="s">
        <v>1</v>
      </c>
      <c r="B4" s="19" t="s">
        <v>4</v>
      </c>
      <c r="C4" s="19" t="s">
        <v>14</v>
      </c>
      <c r="D4" s="19" t="s">
        <v>3</v>
      </c>
      <c r="E4" s="19" t="s">
        <v>6</v>
      </c>
      <c r="F4" s="19" t="s">
        <v>7</v>
      </c>
      <c r="G4" s="19" t="s">
        <v>8</v>
      </c>
      <c r="H4" s="19" t="s">
        <v>9</v>
      </c>
      <c r="I4" s="19" t="s">
        <v>10</v>
      </c>
      <c r="J4" s="19" t="s">
        <v>12</v>
      </c>
      <c r="K4" s="19" t="s">
        <v>11</v>
      </c>
      <c r="L4" s="20" t="s">
        <v>5</v>
      </c>
    </row>
    <row r="5" spans="1:13" x14ac:dyDescent="0.25">
      <c r="A5" s="5"/>
      <c r="B5" s="15">
        <v>103369</v>
      </c>
      <c r="C5" s="15" t="s">
        <v>2</v>
      </c>
      <c r="D5" s="15" t="s">
        <v>13</v>
      </c>
      <c r="E5" s="15"/>
      <c r="F5" s="15" t="s">
        <v>15</v>
      </c>
      <c r="G5" s="15" t="s">
        <v>15</v>
      </c>
      <c r="H5" s="15" t="s">
        <v>15</v>
      </c>
      <c r="I5" s="15" t="s">
        <v>15</v>
      </c>
      <c r="J5" s="15" t="s">
        <v>15</v>
      </c>
      <c r="K5" s="15" t="s">
        <v>15</v>
      </c>
      <c r="L5" s="16" t="s">
        <v>15</v>
      </c>
      <c r="M5" s="22" t="s">
        <v>17</v>
      </c>
    </row>
    <row r="6" spans="1:13" x14ac:dyDescent="0.25">
      <c r="A6" s="11">
        <v>1</v>
      </c>
      <c r="B6" s="21">
        <v>104398</v>
      </c>
      <c r="C6" s="17">
        <f>B6-B5</f>
        <v>1029</v>
      </c>
      <c r="D6" s="13">
        <v>79.599999999999994</v>
      </c>
      <c r="E6" s="13">
        <f>D6/C6*100</f>
        <v>7.7356656948493683</v>
      </c>
      <c r="F6" s="13">
        <f>1.6*D6</f>
        <v>127.36</v>
      </c>
      <c r="G6" s="13"/>
      <c r="H6" s="13"/>
      <c r="I6" s="13"/>
      <c r="J6" s="13"/>
      <c r="K6" s="13"/>
      <c r="L6" s="14">
        <f>SUM(F6:K6)</f>
        <v>127.36</v>
      </c>
    </row>
    <row r="7" spans="1:13" x14ac:dyDescent="0.25">
      <c r="A7" s="11">
        <f>1+A6</f>
        <v>2</v>
      </c>
      <c r="B7" s="21">
        <v>105592</v>
      </c>
      <c r="C7" s="17">
        <f t="shared" ref="C7:C17" si="0">B7-B6</f>
        <v>1194</v>
      </c>
      <c r="D7" s="13">
        <v>92.3</v>
      </c>
      <c r="E7" s="13">
        <f t="shared" ref="E7:E18" si="1">D7/C7*100</f>
        <v>7.7303182579564496</v>
      </c>
      <c r="F7" s="13">
        <f t="shared" ref="F7:F17" si="2">1.6*D7</f>
        <v>147.68</v>
      </c>
      <c r="G7" s="13"/>
      <c r="H7" s="13">
        <v>123.43</v>
      </c>
      <c r="I7" s="13"/>
      <c r="J7" s="13"/>
      <c r="K7" s="13"/>
      <c r="L7" s="14">
        <f t="shared" ref="L7:L18" si="3">SUM(F7:K7)</f>
        <v>271.11</v>
      </c>
    </row>
    <row r="8" spans="1:13" x14ac:dyDescent="0.25">
      <c r="A8" s="11">
        <f t="shared" ref="A8:A17" si="4">1+A7</f>
        <v>3</v>
      </c>
      <c r="B8" s="21">
        <v>106981</v>
      </c>
      <c r="C8" s="17">
        <f t="shared" si="0"/>
        <v>1389</v>
      </c>
      <c r="D8" s="13">
        <v>98.9</v>
      </c>
      <c r="E8" s="13">
        <f t="shared" si="1"/>
        <v>7.1202303815694741</v>
      </c>
      <c r="F8" s="13">
        <f t="shared" si="2"/>
        <v>158.24</v>
      </c>
      <c r="G8" s="13">
        <v>246.03</v>
      </c>
      <c r="H8" s="13"/>
      <c r="I8" s="13"/>
      <c r="J8" s="13"/>
      <c r="K8" s="13"/>
      <c r="L8" s="14">
        <f t="shared" si="3"/>
        <v>404.27</v>
      </c>
    </row>
    <row r="9" spans="1:13" x14ac:dyDescent="0.25">
      <c r="A9" s="11">
        <f t="shared" si="4"/>
        <v>4</v>
      </c>
      <c r="B9" s="21">
        <v>108637</v>
      </c>
      <c r="C9" s="17">
        <f t="shared" si="0"/>
        <v>1656</v>
      </c>
      <c r="D9" s="13">
        <v>124.9</v>
      </c>
      <c r="E9" s="13">
        <f t="shared" si="1"/>
        <v>7.542270531400967</v>
      </c>
      <c r="F9" s="13">
        <f t="shared" si="2"/>
        <v>199.84000000000003</v>
      </c>
      <c r="G9" s="13"/>
      <c r="H9" s="13"/>
      <c r="I9" s="13"/>
      <c r="J9" s="13">
        <v>40</v>
      </c>
      <c r="K9" s="13"/>
      <c r="L9" s="14">
        <f t="shared" si="3"/>
        <v>239.84000000000003</v>
      </c>
    </row>
    <row r="10" spans="1:13" x14ac:dyDescent="0.25">
      <c r="A10" s="11">
        <f t="shared" si="4"/>
        <v>5</v>
      </c>
      <c r="B10" s="21">
        <v>109957</v>
      </c>
      <c r="C10" s="17">
        <f t="shared" si="0"/>
        <v>1320</v>
      </c>
      <c r="D10" s="13">
        <v>99.1</v>
      </c>
      <c r="E10" s="13">
        <f t="shared" si="1"/>
        <v>7.5075757575757578</v>
      </c>
      <c r="F10" s="13">
        <f t="shared" si="2"/>
        <v>158.56</v>
      </c>
      <c r="G10" s="13"/>
      <c r="H10" s="13">
        <v>147.52000000000001</v>
      </c>
      <c r="I10" s="13"/>
      <c r="J10" s="13"/>
      <c r="K10" s="13"/>
      <c r="L10" s="14">
        <f t="shared" si="3"/>
        <v>306.08000000000004</v>
      </c>
    </row>
    <row r="11" spans="1:13" x14ac:dyDescent="0.25">
      <c r="A11" s="11">
        <f t="shared" si="4"/>
        <v>6</v>
      </c>
      <c r="B11" s="21">
        <v>111830</v>
      </c>
      <c r="C11" s="17">
        <f t="shared" si="0"/>
        <v>1873</v>
      </c>
      <c r="D11" s="13">
        <v>129.19999999999999</v>
      </c>
      <c r="E11" s="13">
        <f t="shared" si="1"/>
        <v>6.8980245595301648</v>
      </c>
      <c r="F11" s="13">
        <f t="shared" si="2"/>
        <v>206.72</v>
      </c>
      <c r="G11" s="13"/>
      <c r="H11" s="13"/>
      <c r="I11" s="13"/>
      <c r="J11" s="13"/>
      <c r="K11" s="13"/>
      <c r="L11" s="14">
        <f t="shared" si="3"/>
        <v>206.72</v>
      </c>
    </row>
    <row r="12" spans="1:13" x14ac:dyDescent="0.25">
      <c r="A12" s="11">
        <f t="shared" si="4"/>
        <v>7</v>
      </c>
      <c r="B12" s="21">
        <v>115615</v>
      </c>
      <c r="C12" s="17">
        <f t="shared" si="0"/>
        <v>3785</v>
      </c>
      <c r="D12" s="13">
        <v>207.5</v>
      </c>
      <c r="E12" s="13">
        <f t="shared" si="1"/>
        <v>5.48216644649934</v>
      </c>
      <c r="F12" s="13">
        <f t="shared" si="2"/>
        <v>332</v>
      </c>
      <c r="G12" s="13">
        <v>240.18</v>
      </c>
      <c r="H12" s="13"/>
      <c r="I12" s="13"/>
      <c r="J12" s="13"/>
      <c r="K12" s="13"/>
      <c r="L12" s="14">
        <f t="shared" si="3"/>
        <v>572.18000000000006</v>
      </c>
    </row>
    <row r="13" spans="1:13" x14ac:dyDescent="0.25">
      <c r="A13" s="11">
        <f t="shared" si="4"/>
        <v>8</v>
      </c>
      <c r="B13" s="21">
        <v>116908</v>
      </c>
      <c r="C13" s="17">
        <f t="shared" si="0"/>
        <v>1293</v>
      </c>
      <c r="D13" s="13">
        <v>93.6</v>
      </c>
      <c r="E13" s="13">
        <f t="shared" si="1"/>
        <v>7.2389791183294667</v>
      </c>
      <c r="F13" s="13">
        <f t="shared" si="2"/>
        <v>149.76</v>
      </c>
      <c r="G13" s="13"/>
      <c r="H13" s="13">
        <v>144.41</v>
      </c>
      <c r="I13" s="13"/>
      <c r="J13" s="13"/>
      <c r="K13" s="13"/>
      <c r="L13" s="14">
        <f t="shared" si="3"/>
        <v>294.16999999999996</v>
      </c>
    </row>
    <row r="14" spans="1:13" x14ac:dyDescent="0.25">
      <c r="A14" s="11">
        <f t="shared" si="4"/>
        <v>9</v>
      </c>
      <c r="B14" s="21">
        <v>118598</v>
      </c>
      <c r="C14" s="17">
        <f t="shared" si="0"/>
        <v>1690</v>
      </c>
      <c r="D14" s="13">
        <v>120.1</v>
      </c>
      <c r="E14" s="13">
        <f t="shared" si="1"/>
        <v>7.1065088757396451</v>
      </c>
      <c r="F14" s="13">
        <f t="shared" si="2"/>
        <v>192.16</v>
      </c>
      <c r="G14" s="13">
        <v>259.99</v>
      </c>
      <c r="H14" s="13"/>
      <c r="I14" s="13">
        <v>616.24</v>
      </c>
      <c r="J14" s="13"/>
      <c r="K14" s="13"/>
      <c r="L14" s="14">
        <f t="shared" si="3"/>
        <v>1068.3899999999999</v>
      </c>
    </row>
    <row r="15" spans="1:13" x14ac:dyDescent="0.25">
      <c r="A15" s="11">
        <f t="shared" si="4"/>
        <v>10</v>
      </c>
      <c r="B15" s="21">
        <v>121290</v>
      </c>
      <c r="C15" s="17">
        <f t="shared" si="0"/>
        <v>2692</v>
      </c>
      <c r="D15" s="13">
        <v>191.2</v>
      </c>
      <c r="E15" s="13">
        <f t="shared" si="1"/>
        <v>7.1025260029717678</v>
      </c>
      <c r="F15" s="13">
        <f t="shared" si="2"/>
        <v>305.92</v>
      </c>
      <c r="G15" s="13"/>
      <c r="H15" s="13"/>
      <c r="I15" s="13"/>
      <c r="J15" s="13"/>
      <c r="K15" s="13"/>
      <c r="L15" s="14">
        <f t="shared" si="3"/>
        <v>305.92</v>
      </c>
    </row>
    <row r="16" spans="1:13" x14ac:dyDescent="0.25">
      <c r="A16" s="11">
        <f t="shared" si="4"/>
        <v>11</v>
      </c>
      <c r="B16" s="21">
        <v>123107</v>
      </c>
      <c r="C16" s="17">
        <f t="shared" si="0"/>
        <v>1817</v>
      </c>
      <c r="D16" s="13">
        <v>128.30000000000001</v>
      </c>
      <c r="E16" s="13">
        <f t="shared" si="1"/>
        <v>7.0610897083104032</v>
      </c>
      <c r="F16" s="13">
        <f t="shared" si="2"/>
        <v>205.28000000000003</v>
      </c>
      <c r="G16" s="13"/>
      <c r="H16" s="13">
        <v>144.41</v>
      </c>
      <c r="I16" s="13"/>
      <c r="J16" s="13"/>
      <c r="K16" s="13"/>
      <c r="L16" s="14">
        <f t="shared" si="3"/>
        <v>349.69000000000005</v>
      </c>
    </row>
    <row r="17" spans="1:13" x14ac:dyDescent="0.25">
      <c r="A17" s="11">
        <f t="shared" si="4"/>
        <v>12</v>
      </c>
      <c r="B17" s="21">
        <v>124148</v>
      </c>
      <c r="C17" s="17">
        <f t="shared" si="0"/>
        <v>1041</v>
      </c>
      <c r="D17" s="13">
        <v>84.7</v>
      </c>
      <c r="E17" s="13">
        <f t="shared" si="1"/>
        <v>8.1364073006724311</v>
      </c>
      <c r="F17" s="13">
        <f t="shared" si="2"/>
        <v>135.52000000000001</v>
      </c>
      <c r="G17" s="13">
        <v>227.73</v>
      </c>
      <c r="H17" s="13"/>
      <c r="I17" s="13"/>
      <c r="J17" s="13"/>
      <c r="K17" s="13"/>
      <c r="L17" s="14">
        <f t="shared" si="3"/>
        <v>363.25</v>
      </c>
    </row>
    <row r="18" spans="1:13" x14ac:dyDescent="0.25">
      <c r="A18" s="6" t="s">
        <v>5</v>
      </c>
      <c r="B18" s="7"/>
      <c r="C18" s="18">
        <f>SUM(C6:C17)</f>
        <v>20779</v>
      </c>
      <c r="D18" s="8">
        <f>SUM(D6:D17)</f>
        <v>1449.4</v>
      </c>
      <c r="E18" s="8">
        <f t="shared" si="1"/>
        <v>6.9753116126858847</v>
      </c>
      <c r="F18" s="8">
        <f>SUM(F6:F17)</f>
        <v>2319.0400000000004</v>
      </c>
      <c r="G18" s="8">
        <f t="shared" ref="G18:K18" si="5">SUM(G6:G17)</f>
        <v>973.93000000000006</v>
      </c>
      <c r="H18" s="8">
        <f t="shared" si="5"/>
        <v>559.77</v>
      </c>
      <c r="I18" s="8">
        <f t="shared" si="5"/>
        <v>616.24</v>
      </c>
      <c r="J18" s="8">
        <f t="shared" si="5"/>
        <v>40</v>
      </c>
      <c r="K18" s="8">
        <f t="shared" si="5"/>
        <v>0</v>
      </c>
      <c r="L18" s="9">
        <f t="shared" si="3"/>
        <v>4508.9800000000005</v>
      </c>
      <c r="M18" s="10">
        <f>L18/C18</f>
        <v>0.21699696809278601</v>
      </c>
    </row>
    <row r="19" spans="1:13" x14ac:dyDescent="0.25">
      <c r="A19" s="24"/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</row>
    <row r="20" spans="1:13" x14ac:dyDescent="0.25">
      <c r="A20" s="25" t="s">
        <v>16</v>
      </c>
      <c r="B20" s="12"/>
      <c r="C20" s="12"/>
      <c r="D20" s="12"/>
      <c r="E20" s="12"/>
      <c r="F20" s="12"/>
      <c r="G20" s="12"/>
      <c r="H20" s="12"/>
      <c r="I20" s="12"/>
      <c r="J20" s="26">
        <v>25000</v>
      </c>
      <c r="K20" s="27">
        <v>0.2</v>
      </c>
      <c r="L20" s="28">
        <f>K20*J20</f>
        <v>5000</v>
      </c>
    </row>
    <row r="21" spans="1:13" x14ac:dyDescent="0.25">
      <c r="A21" s="25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9"/>
    </row>
    <row r="22" spans="1:13" x14ac:dyDescent="0.25">
      <c r="A22" s="6" t="s">
        <v>18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23">
        <f>L18+L20</f>
        <v>9508.98</v>
      </c>
      <c r="M22" s="1">
        <f>L22/C18</f>
        <v>0.45762452476057558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</dc:creator>
  <cp:lastModifiedBy>Asko</cp:lastModifiedBy>
  <dcterms:created xsi:type="dcterms:W3CDTF">2013-01-05T20:52:37Z</dcterms:created>
  <dcterms:modified xsi:type="dcterms:W3CDTF">2013-02-27T13:31:20Z</dcterms:modified>
</cp:coreProperties>
</file>